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08E6C22-347D-4F49-B947-7DB66E5655F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<sst xmlns="http://schemas.openxmlformats.org/spreadsheetml/2006/main" count="17409" uniqueCount="3096">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</sst>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1299</v>
      </c>
      <c r="B10" s="159"/>
      <c r="C10" s="159"/>
      <c r="D10" s="153" t="str">
        <f>VLOOKUP(A10,'Listado Total'!B6:R586,7,0)</f>
        <v>Técnico/a 1</v>
      </c>
      <c r="E10" s="153"/>
      <c r="F10" s="153"/>
      <c r="G10" s="153" t="str">
        <f>VLOOKUP(A10,'Listado Total'!B6:R586,2,0)</f>
        <v>Coordinador Técnico Iniciativas UX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32.6" customHeight="1" thickTop="1" thickBot="1">
      <c r="A17" s="197" t="str">
        <f>VLOOKUP(A10,'Listado Total'!B6:R586,17,0)</f>
        <v>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Z/jrFgnERkpMMCihGvtrIGBA/BwAoBRwnOc/14ZV8XbWaweUdGOrXj9LJAoT1591OHqug94PJZbt7jz+YSyg==" saltValue="oh20rXfWG2w9YfDTKcDi8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2022-07-27T08:12:50Z</dcterms:modified>
</cp:coreProperties>
</file>